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73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Masterplan Predare\Master Plan Covasna\Anexe\Anexa G - Detalii financiare\"/>
    </mc:Choice>
  </mc:AlternateContent>
  <xr:revisionPtr revIDLastSave="0" documentId="13_ncr:1_{3770E3C6-6FB9-49B5-BFA2-4BA1074E9058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Indice Inflatie-COVASNA" sheetId="1" r:id="rId1"/>
  </sheets>
  <externalReferences>
    <externalReference r:id="rId2"/>
  </externalReferences>
  <definedNames>
    <definedName name="Coeficient_inflatie">[1]Var!$D$36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14" i="1" l="1"/>
  <c r="I5" i="1" l="1"/>
  <c r="D7" i="1" l="1"/>
  <c r="E7" i="1" s="1"/>
  <c r="I3" i="1"/>
  <c r="E9" i="1" l="1"/>
  <c r="F7" i="1"/>
  <c r="D9" i="1"/>
  <c r="G7" i="1" l="1"/>
  <c r="G9" i="1" s="1"/>
  <c r="F9" i="1"/>
  <c r="I9" i="1" l="1"/>
  <c r="I10" i="1" s="1"/>
  <c r="I13" i="1" s="1"/>
</calcChain>
</file>

<file path=xl/sharedStrings.xml><?xml version="1.0" encoding="utf-8"?>
<sst xmlns="http://schemas.openxmlformats.org/spreadsheetml/2006/main" count="43" uniqueCount="43">
  <si>
    <t>Descriere</t>
  </si>
  <si>
    <t>TOTAL</t>
  </si>
  <si>
    <t>Esalonare Investitie</t>
  </si>
  <si>
    <t>Rata inflatiei: cf. CNSP</t>
  </si>
  <si>
    <t>Indice inflatie</t>
  </si>
  <si>
    <t>de introdus:</t>
  </si>
  <si>
    <t>DG CURENTE</t>
  </si>
  <si>
    <t>VALOARE DG constante</t>
  </si>
  <si>
    <t>INDICE CORECT</t>
  </si>
  <si>
    <t>Februarie 2020</t>
  </si>
  <si>
    <t>Inflatie perioada 2021-2023</t>
  </si>
  <si>
    <t xml:space="preserve">PROIECŢIA PRINCIPALILOR INDICATORI MACROECONOMICI </t>
  </si>
  <si>
    <t xml:space="preserve">     - modificare procentuală faţă de perioada corespunzătoare an anterior, % -</t>
  </si>
  <si>
    <t>2019
Estimari</t>
  </si>
  <si>
    <r>
      <t>PRODUSUL INTERN BRUT</t>
    </r>
    <r>
      <rPr>
        <vertAlign val="superscript"/>
        <sz val="12"/>
        <rFont val="Arial Narrow"/>
        <family val="2"/>
      </rPr>
      <t xml:space="preserve">  </t>
    </r>
    <r>
      <rPr>
        <sz val="12"/>
        <rFont val="Arial Narrow"/>
        <family val="2"/>
      </rPr>
      <t xml:space="preserve">                   - mld. lei</t>
    </r>
  </si>
  <si>
    <t xml:space="preserve">                                                            - creştere reală, %</t>
  </si>
  <si>
    <t>4,1*</t>
  </si>
  <si>
    <t>din care, valoarea adăugată brută în:</t>
  </si>
  <si>
    <t xml:space="preserve">     - Industrie</t>
  </si>
  <si>
    <t xml:space="preserve">  - Agricultura, silvicultura, pescuit</t>
  </si>
  <si>
    <t xml:space="preserve">     - Construcţii</t>
  </si>
  <si>
    <t xml:space="preserve">     - Servicii</t>
  </si>
  <si>
    <t>Impozite nete pe produs</t>
  </si>
  <si>
    <t>Consumul final</t>
  </si>
  <si>
    <t>Consumul individual efectiv al gospodăriilor</t>
  </si>
  <si>
    <t>Consumul colectiv efectiv al administraţiei publice</t>
  </si>
  <si>
    <t>Formarea brută de capital fix</t>
  </si>
  <si>
    <t>Export de bunuri şi servicii</t>
  </si>
  <si>
    <t>Import de bunuri şi servicii</t>
  </si>
  <si>
    <t>Export de bunuri (FOB)                                 - %</t>
  </si>
  <si>
    <t>1,8*</t>
  </si>
  <si>
    <r>
      <t>Import de bunuri (CIF)</t>
    </r>
    <r>
      <rPr>
        <vertAlign val="superscript"/>
        <sz val="11"/>
        <rFont val="Arial Narrow"/>
        <family val="2"/>
      </rPr>
      <t xml:space="preserve"> </t>
    </r>
    <r>
      <rPr>
        <sz val="12"/>
        <rFont val="Arial Narrow"/>
        <family val="2"/>
      </rPr>
      <t xml:space="preserve">                                   - %</t>
    </r>
  </si>
  <si>
    <t>4,2*</t>
  </si>
  <si>
    <r>
      <t xml:space="preserve">Soldul contului curent </t>
    </r>
    <r>
      <rPr>
        <vertAlign val="superscript"/>
        <sz val="12"/>
        <rFont val="Arial Narrow"/>
        <family val="2"/>
      </rPr>
      <t xml:space="preserve"> </t>
    </r>
    <r>
      <rPr>
        <vertAlign val="superscript"/>
        <sz val="11"/>
        <rFont val="Arial Narrow"/>
        <family val="2"/>
      </rPr>
      <t xml:space="preserve">  </t>
    </r>
    <r>
      <rPr>
        <sz val="12"/>
        <rFont val="Arial Narrow"/>
        <family val="2"/>
      </rPr>
      <t xml:space="preserve">                                 - % în PIB    </t>
    </r>
  </si>
  <si>
    <t>Indicele preţurilor de consum (IPC)</t>
  </si>
  <si>
    <t xml:space="preserve">         - sfârşitul anului</t>
  </si>
  <si>
    <t>4,04*</t>
  </si>
  <si>
    <t xml:space="preserve">         - medie anuală</t>
  </si>
  <si>
    <t>3,83*</t>
  </si>
  <si>
    <t xml:space="preserve">Deflatorul PIB                                                    </t>
  </si>
  <si>
    <t>Numărul mediu de salariaţi                             - mii pers.</t>
  </si>
  <si>
    <t xml:space="preserve">                                                                    - %</t>
  </si>
  <si>
    <t>18 februarie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</si>
</sst>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0.0000"/>
    <numFmt numFmtId="165" formatCode="_-* #,##0.00\ _l_e_i_-;\-* #,##0.00\ _l_e_i_-;_-* &quot;-&quot;??\ _l_e_i_-;_-@_-"/>
    <numFmt numFmtId="166" formatCode="0.0"/>
    <numFmt numFmtId="167" formatCode="#,##0.0"/>
    <numFmt numFmtId="168" formatCode="0.000%"/>
    <numFmt numFmtId="169" formatCode="0.00000000000000%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Arial"/>
      <family val="2"/>
    </font>
    <font>
      <sz val="10"/>
      <name val="Arial"/>
      <family val="2"/>
    </font>
    <font>
      <b/>
      <sz val="10"/>
      <color rgb="FFFF0000"/>
      <name val="Arial"/>
      <family val="2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indexed="8"/>
      <name val="Calibri"/>
      <family val="2"/>
    </font>
    <font>
      <b/>
      <sz val="14"/>
      <name val="Arial Narrow"/>
      <family val="2"/>
    </font>
    <font>
      <sz val="12"/>
      <name val="Arial Narrow"/>
      <family val="2"/>
    </font>
    <font>
      <b/>
      <sz val="12"/>
      <name val="Arial Narrow"/>
      <family val="2"/>
    </font>
    <font>
      <vertAlign val="superscript"/>
      <sz val="12"/>
      <name val="Arial Narrow"/>
      <family val="2"/>
    </font>
    <font>
      <vertAlign val="superscript"/>
      <sz val="11"/>
      <name val="Arial Narrow"/>
      <family val="2"/>
    </font>
  </fonts>
  <fills count="6">
    <fill>
      <patternFill patternType="none"/>
    </fill>
    <fill>
      <patternFill patternType="gray125"/>
    </fill>
    <fill>
      <patternFill patternType="solid">
        <fgColor rgb="FFB8EDFE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3" tint="0.59999389629810485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0">
    <xf numFmtId="0" fontId="0" fillId="0" borderId="0"/>
    <xf numFmtId="9" fontId="1" fillId="0" borderId="0" applyFont="0" applyFill="0" applyBorder="0" applyAlignment="0" applyProtection="0"/>
    <xf numFmtId="4" fontId="5" fillId="0" borderId="0"/>
    <xf numFmtId="165" fontId="7" fillId="0" borderId="0" applyFont="0" applyFill="0" applyBorder="0" applyAlignment="0" applyProtection="0"/>
    <xf numFmtId="0" fontId="8" fillId="0" borderId="0"/>
    <xf numFmtId="0" fontId="5" fillId="0" borderId="0"/>
    <xf numFmtId="0" fontId="5" fillId="0" borderId="0"/>
    <xf numFmtId="4" fontId="8" fillId="0" borderId="0"/>
    <xf numFmtId="0" fontId="7" fillId="0" borderId="0"/>
    <xf numFmtId="9" fontId="9" fillId="0" borderId="0" applyFont="0" applyFill="0" applyBorder="0" applyAlignment="0" applyProtection="0"/>
  </cellStyleXfs>
  <cellXfs count="61">
    <xf numFmtId="0" fontId="0" fillId="0" borderId="0" xfId="0"/>
    <xf numFmtId="0" fontId="3" fillId="0" borderId="1" xfId="0" applyFont="1" applyBorder="1"/>
    <xf numFmtId="0" fontId="0" fillId="0" borderId="1" xfId="0" applyBorder="1"/>
    <xf numFmtId="0" fontId="3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9" fontId="0" fillId="0" borderId="1" xfId="0" applyNumberFormat="1" applyBorder="1" applyAlignment="1">
      <alignment horizontal="center" vertical="center"/>
    </xf>
    <xf numFmtId="9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10" fontId="3" fillId="2" borderId="1" xfId="0" applyNumberFormat="1" applyFont="1" applyFill="1" applyBorder="1" applyAlignment="1">
      <alignment horizontal="center" vertical="center"/>
    </xf>
    <xf numFmtId="17" fontId="0" fillId="0" borderId="1" xfId="0" applyNumberFormat="1" applyBorder="1" applyAlignment="1">
      <alignment horizontal="left"/>
    </xf>
    <xf numFmtId="164" fontId="0" fillId="2" borderId="1" xfId="0" applyNumberFormat="1" applyFill="1" applyBorder="1" applyAlignment="1">
      <alignment horizontal="center"/>
    </xf>
    <xf numFmtId="4" fontId="3" fillId="0" borderId="1" xfId="0" applyNumberFormat="1" applyFont="1" applyBorder="1"/>
    <xf numFmtId="0" fontId="2" fillId="0" borderId="1" xfId="0" applyFont="1" applyBorder="1"/>
    <xf numFmtId="4" fontId="0" fillId="0" borderId="0" xfId="0" applyNumberFormat="1"/>
    <xf numFmtId="4" fontId="6" fillId="0" borderId="1" xfId="2" applyFont="1" applyBorder="1" applyAlignment="1">
      <alignment vertical="center"/>
    </xf>
    <xf numFmtId="3" fontId="5" fillId="0" borderId="1" xfId="2" applyNumberFormat="1" applyFont="1" applyBorder="1" applyAlignment="1">
      <alignment vertical="center"/>
    </xf>
    <xf numFmtId="164" fontId="3" fillId="2" borderId="1" xfId="0" applyNumberFormat="1" applyFont="1" applyFill="1" applyBorder="1" applyAlignment="1">
      <alignment horizontal="center"/>
    </xf>
    <xf numFmtId="0" fontId="11" fillId="0" borderId="0" xfId="0" applyFont="1" applyBorder="1" applyAlignment="1">
      <alignment wrapText="1"/>
    </xf>
    <xf numFmtId="0" fontId="11" fillId="0" borderId="0" xfId="0" applyFont="1" applyBorder="1" applyAlignment="1">
      <alignment horizontal="left" vertical="center" wrapText="1"/>
    </xf>
    <xf numFmtId="0" fontId="11" fillId="0" borderId="0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top" wrapText="1"/>
    </xf>
    <xf numFmtId="166" fontId="11" fillId="0" borderId="0" xfId="0" applyNumberFormat="1" applyFont="1" applyBorder="1" applyAlignment="1">
      <alignment horizontal="center" vertical="top" wrapText="1"/>
    </xf>
    <xf numFmtId="166" fontId="11" fillId="0" borderId="0" xfId="0" applyNumberFormat="1" applyFont="1" applyBorder="1" applyAlignment="1">
      <alignment vertical="top" wrapText="1"/>
    </xf>
    <xf numFmtId="168" fontId="0" fillId="0" borderId="0" xfId="1" applyNumberFormat="1" applyFont="1" applyAlignment="1">
      <alignment horizontal="center"/>
    </xf>
    <xf numFmtId="0" fontId="10" fillId="0" borderId="0" xfId="0" applyFont="1" applyAlignment="1">
      <alignment horizontal="center"/>
    </xf>
    <xf numFmtId="0" fontId="11" fillId="0" borderId="3" xfId="0" applyFont="1" applyBorder="1" applyAlignment="1">
      <alignment wrapText="1"/>
    </xf>
    <xf numFmtId="0" fontId="12" fillId="0" borderId="4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wrapText="1"/>
    </xf>
    <xf numFmtId="0" fontId="11" fillId="0" borderId="5" xfId="0" applyFont="1" applyBorder="1" applyAlignment="1">
      <alignment horizontal="center" wrapText="1"/>
    </xf>
    <xf numFmtId="0" fontId="11" fillId="4" borderId="6" xfId="0" applyFont="1" applyFill="1" applyBorder="1" applyAlignment="1">
      <alignment wrapText="1"/>
    </xf>
    <xf numFmtId="0" fontId="11" fillId="4" borderId="7" xfId="0" applyFont="1" applyFill="1" applyBorder="1" applyAlignment="1">
      <alignment horizontal="center" wrapText="1"/>
    </xf>
    <xf numFmtId="0" fontId="11" fillId="4" borderId="8" xfId="0" applyFont="1" applyFill="1" applyBorder="1" applyAlignment="1">
      <alignment horizontal="center" wrapText="1"/>
    </xf>
    <xf numFmtId="166" fontId="11" fillId="4" borderId="8" xfId="0" applyNumberFormat="1" applyFont="1" applyFill="1" applyBorder="1" applyAlignment="1">
      <alignment horizontal="center" wrapText="1"/>
    </xf>
    <xf numFmtId="0" fontId="11" fillId="0" borderId="7" xfId="0" applyFont="1" applyBorder="1" applyAlignment="1">
      <alignment wrapText="1"/>
    </xf>
    <xf numFmtId="166" fontId="11" fillId="0" borderId="7" xfId="0" applyNumberFormat="1" applyFont="1" applyBorder="1" applyAlignment="1">
      <alignment vertical="top" wrapText="1"/>
    </xf>
    <xf numFmtId="0" fontId="11" fillId="0" borderId="6" xfId="0" applyFont="1" applyBorder="1" applyAlignment="1">
      <alignment wrapText="1"/>
    </xf>
    <xf numFmtId="0" fontId="11" fillId="0" borderId="6" xfId="0" applyFont="1" applyBorder="1" applyAlignment="1">
      <alignment horizontal="left" wrapText="1" indent="1"/>
    </xf>
    <xf numFmtId="0" fontId="11" fillId="0" borderId="6" xfId="0" applyFont="1" applyBorder="1" applyAlignment="1">
      <alignment horizontal="center" wrapText="1"/>
    </xf>
    <xf numFmtId="0" fontId="11" fillId="0" borderId="9" xfId="0" applyFont="1" applyBorder="1" applyAlignment="1">
      <alignment horizontal="center" wrapText="1"/>
    </xf>
    <xf numFmtId="166" fontId="11" fillId="0" borderId="9" xfId="0" applyNumberFormat="1" applyFont="1" applyBorder="1" applyAlignment="1">
      <alignment horizontal="center" wrapText="1"/>
    </xf>
    <xf numFmtId="0" fontId="11" fillId="0" borderId="7" xfId="0" applyFont="1" applyBorder="1" applyAlignment="1">
      <alignment horizontal="center" wrapText="1"/>
    </xf>
    <xf numFmtId="0" fontId="11" fillId="0" borderId="8" xfId="0" applyFont="1" applyBorder="1" applyAlignment="1">
      <alignment horizontal="center" wrapText="1"/>
    </xf>
    <xf numFmtId="166" fontId="11" fillId="0" borderId="8" xfId="0" applyNumberFormat="1" applyFont="1" applyBorder="1" applyAlignment="1">
      <alignment horizontal="center" wrapText="1"/>
    </xf>
    <xf numFmtId="0" fontId="11" fillId="0" borderId="9" xfId="0" applyFont="1" applyBorder="1" applyAlignment="1">
      <alignment horizontal="center" vertical="top" wrapText="1"/>
    </xf>
    <xf numFmtId="0" fontId="11" fillId="0" borderId="10" xfId="0" applyFont="1" applyBorder="1" applyAlignment="1">
      <alignment wrapText="1"/>
    </xf>
    <xf numFmtId="0" fontId="11" fillId="0" borderId="5" xfId="0" applyFont="1" applyBorder="1" applyAlignment="1">
      <alignment horizontal="center" vertical="top" wrapText="1"/>
    </xf>
    <xf numFmtId="166" fontId="11" fillId="0" borderId="5" xfId="0" applyNumberFormat="1" applyFont="1" applyBorder="1" applyAlignment="1">
      <alignment horizontal="center" wrapText="1"/>
    </xf>
    <xf numFmtId="166" fontId="11" fillId="0" borderId="9" xfId="0" applyNumberFormat="1" applyFont="1" applyBorder="1" applyAlignment="1">
      <alignment horizontal="center" vertical="top" wrapText="1"/>
    </xf>
    <xf numFmtId="0" fontId="11" fillId="0" borderId="8" xfId="0" applyFont="1" applyBorder="1" applyAlignment="1">
      <alignment horizontal="center" vertical="top" wrapText="1"/>
    </xf>
    <xf numFmtId="0" fontId="11" fillId="0" borderId="3" xfId="0" applyFont="1" applyBorder="1"/>
    <xf numFmtId="167" fontId="11" fillId="0" borderId="6" xfId="0" applyNumberFormat="1" applyFont="1" applyBorder="1" applyAlignment="1">
      <alignment horizontal="center" wrapText="1"/>
    </xf>
    <xf numFmtId="3" fontId="11" fillId="0" borderId="9" xfId="0" applyNumberFormat="1" applyFont="1" applyBorder="1" applyAlignment="1">
      <alignment horizontal="center" wrapText="1"/>
    </xf>
    <xf numFmtId="0" fontId="3" fillId="3" borderId="0" xfId="0" applyFont="1" applyFill="1" applyAlignment="1">
      <alignment wrapText="1"/>
    </xf>
    <xf numFmtId="10" fontId="4" fillId="0" borderId="1" xfId="1" applyNumberFormat="1" applyFont="1" applyFill="1" applyBorder="1" applyAlignment="1" applyProtection="1">
      <alignment horizontal="center" vertical="center" wrapText="1"/>
    </xf>
    <xf numFmtId="10" fontId="4" fillId="0" borderId="1" xfId="2" applyNumberFormat="1" applyFont="1" applyFill="1" applyBorder="1" applyAlignment="1" applyProtection="1">
      <alignment horizontal="center" vertical="center" wrapText="1"/>
    </xf>
    <xf numFmtId="0" fontId="11" fillId="5" borderId="8" xfId="0" applyFont="1" applyFill="1" applyBorder="1" applyAlignment="1">
      <alignment horizontal="center" wrapText="1"/>
    </xf>
    <xf numFmtId="4" fontId="0" fillId="2" borderId="1" xfId="0" applyNumberFormat="1" applyFill="1" applyBorder="1" applyAlignment="1">
      <alignment horizontal="center"/>
    </xf>
    <xf numFmtId="169" fontId="3" fillId="3" borderId="0" xfId="1" applyNumberFormat="1" applyFont="1" applyFill="1" applyAlignment="1">
      <alignment horizontal="center" vertical="center"/>
    </xf>
    <xf numFmtId="0" fontId="10" fillId="0" borderId="0" xfId="0" applyFont="1" applyAlignment="1">
      <alignment horizontal="center"/>
    </xf>
    <xf numFmtId="0" fontId="11" fillId="0" borderId="2" xfId="0" applyFont="1" applyBorder="1" applyAlignment="1">
      <alignment horizontal="right"/>
    </xf>
    <xf numFmtId="0" fontId="11" fillId="0" borderId="0" xfId="0" applyFont="1" applyBorder="1" applyAlignment="1">
      <alignment horizontal="center" vertical="center" wrapText="1"/>
    </xf>
  </cellXfs>
  <cellStyles count="10">
    <cellStyle name="Comma 2" xfId="3" xr:uid="{00000000-0005-0000-0000-000000000000}"/>
    <cellStyle name="Normal" xfId="0" builtinId="0"/>
    <cellStyle name="Normal 2" xfId="2" xr:uid="{00000000-0005-0000-0000-000002000000}"/>
    <cellStyle name="Normal 2 2" xfId="4" xr:uid="{00000000-0005-0000-0000-000003000000}"/>
    <cellStyle name="Normal 3" xfId="5" xr:uid="{00000000-0005-0000-0000-000004000000}"/>
    <cellStyle name="Normal 4" xfId="6" xr:uid="{00000000-0005-0000-0000-000005000000}"/>
    <cellStyle name="Normal 5" xfId="7" xr:uid="{00000000-0005-0000-0000-000006000000}"/>
    <cellStyle name="Normal 6" xfId="8" xr:uid="{00000000-0005-0000-0000-000007000000}"/>
    <cellStyle name="Percent" xfId="1" builtinId="5"/>
    <cellStyle name="Percent 2" xfId="9" xr:uid="{00000000-0005-0000-0000-000009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iecte-FINantari\P.O.I.M\BACAU%20POIM\Revizie%20ACB%20Bacau_Decembrie%202019\DevGen%20BC_preturi%20CURENTE-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UAT"/>
      <sheetName val="Var"/>
      <sheetName val="DevGen"/>
      <sheetName val="DG UAT 01 Bacau"/>
      <sheetName val="DG UAT 02 Buhusi"/>
      <sheetName val="DG UAT 03 Darmanesti"/>
      <sheetName val="DG UAT 04 Moinesti"/>
      <sheetName val="DG UAT 05 Targu Ocna"/>
      <sheetName val="DG UAT 06 Balcani"/>
      <sheetName val="DG UAT 07 Barsanesti"/>
      <sheetName val="DG UAT 08 Beresti Tazlau"/>
      <sheetName val="DG UAT 09 Blagesti"/>
      <sheetName val="DG UAT 10 Casin"/>
      <sheetName val="DG UAT 11 Cleja"/>
      <sheetName val="DG UAT 12 Cotofanesti"/>
      <sheetName val="DG UAT 13 Dofteana"/>
      <sheetName val="DG UAT 14 Faraoani"/>
      <sheetName val="DG UAT 15 Filipesti"/>
      <sheetName val="DG UAT 16 Garleni"/>
      <sheetName val="DG UAT 17 Gioseni"/>
      <sheetName val="DG UAT 18 Gura Vaii"/>
      <sheetName val="DG UAT 19 Hemeius"/>
      <sheetName val="DG UAT 20 Letea Veche"/>
      <sheetName val="DG UAT 21 Livezi"/>
      <sheetName val="DG UAT 22 Luizi Calugara"/>
      <sheetName val="DG UAT 23 Magiresti"/>
      <sheetName val="DG UAT 24 Magura"/>
      <sheetName val="DG UAT 25 Manastirea Casin"/>
      <sheetName val="DG UAT 26 Margineni"/>
      <sheetName val="DG UAT 27 Nicolae Balcescu"/>
      <sheetName val="DG UAT 28 Orbeni"/>
      <sheetName val="DG UAT 29 Parjol"/>
      <sheetName val="DG UAT 30 Poduri"/>
      <sheetName val="DG UAT 31 Racaciuni"/>
      <sheetName val="DG UAT 32 Racova"/>
      <sheetName val="DG UAT 33 Sarata"/>
      <sheetName val="DG UAT 34 Saucesti"/>
      <sheetName val="DG UAT 35 Secuieni"/>
      <sheetName val="DG UAT 36 Stefan cel Mare"/>
      <sheetName val="DG UAT 37 Tamasi"/>
      <sheetName val="DG UAT 38 Targu Trotus"/>
      <sheetName val="DG UAT 39 Traian"/>
      <sheetName val="DG UAT 40 Valea Seaca"/>
      <sheetName val="DG UAT 41 Zemes"/>
      <sheetName val="DG UAT 42 CJ"/>
    </sheetNames>
    <sheetDataSet>
      <sheetData sheetId="0" refreshError="1"/>
      <sheetData sheetId="1" refreshError="1"/>
      <sheetData sheetId="2">
        <row r="36">
          <cell r="D36">
            <v>1.1206</v>
          </cell>
        </row>
      </sheetData>
      <sheetData sheetId="3" refreshError="1"/>
      <sheetData sheetId="4">
        <row r="126">
          <cell r="C126">
            <v>155267425.47306916</v>
          </cell>
        </row>
      </sheetData>
      <sheetData sheetId="5">
        <row r="126">
          <cell r="C126">
            <v>22759067.053792126</v>
          </cell>
        </row>
      </sheetData>
      <sheetData sheetId="6">
        <row r="126">
          <cell r="C126">
            <v>9265122.9020637888</v>
          </cell>
        </row>
      </sheetData>
      <sheetData sheetId="7">
        <row r="126">
          <cell r="C126">
            <v>77098384.981272399</v>
          </cell>
        </row>
      </sheetData>
      <sheetData sheetId="8">
        <row r="126">
          <cell r="C126">
            <v>23867527.989111464</v>
          </cell>
        </row>
      </sheetData>
      <sheetData sheetId="9">
        <row r="126">
          <cell r="C126">
            <v>61890663.920182206</v>
          </cell>
        </row>
      </sheetData>
      <sheetData sheetId="10">
        <row r="126">
          <cell r="C126">
            <v>24159108.743698996</v>
          </cell>
        </row>
      </sheetData>
      <sheetData sheetId="11">
        <row r="126">
          <cell r="C126">
            <v>22232632.149263531</v>
          </cell>
        </row>
      </sheetData>
      <sheetData sheetId="12">
        <row r="126">
          <cell r="C126">
            <v>97057420.076057062</v>
          </cell>
        </row>
      </sheetData>
      <sheetData sheetId="13">
        <row r="126">
          <cell r="C126">
            <v>29160817.93648231</v>
          </cell>
        </row>
      </sheetData>
      <sheetData sheetId="14">
        <row r="126">
          <cell r="C126">
            <v>43339225.712725736</v>
          </cell>
        </row>
      </sheetData>
      <sheetData sheetId="15">
        <row r="126">
          <cell r="C126">
            <v>23299496.110499233</v>
          </cell>
        </row>
      </sheetData>
      <sheetData sheetId="16">
        <row r="126">
          <cell r="C126">
            <v>52048119.884653114</v>
          </cell>
        </row>
      </sheetData>
      <sheetData sheetId="17">
        <row r="126">
          <cell r="C126">
            <v>17296196.1495426</v>
          </cell>
        </row>
      </sheetData>
      <sheetData sheetId="18">
        <row r="126">
          <cell r="C126">
            <v>38138839.800899006</v>
          </cell>
        </row>
      </sheetData>
      <sheetData sheetId="19">
        <row r="126">
          <cell r="C126">
            <v>64231212.306625761</v>
          </cell>
        </row>
      </sheetData>
      <sheetData sheetId="20">
        <row r="126">
          <cell r="C126">
            <v>22438100.990141317</v>
          </cell>
        </row>
      </sheetData>
      <sheetData sheetId="21" refreshError="1"/>
      <sheetData sheetId="22">
        <row r="126">
          <cell r="C126">
            <v>52298826.574862361</v>
          </cell>
        </row>
      </sheetData>
      <sheetData sheetId="23">
        <row r="126">
          <cell r="C126">
            <v>12207124.229742544</v>
          </cell>
        </row>
      </sheetData>
      <sheetData sheetId="24">
        <row r="126">
          <cell r="C126">
            <v>8815045.672524374</v>
          </cell>
        </row>
      </sheetData>
      <sheetData sheetId="25">
        <row r="126">
          <cell r="C126">
            <v>19164464.798302997</v>
          </cell>
        </row>
      </sheetData>
      <sheetData sheetId="26">
        <row r="126">
          <cell r="C126">
            <v>29950863.793060247</v>
          </cell>
        </row>
      </sheetData>
      <sheetData sheetId="27">
        <row r="126">
          <cell r="C126">
            <v>37600265.509801127</v>
          </cell>
        </row>
      </sheetData>
      <sheetData sheetId="28">
        <row r="126">
          <cell r="C126">
            <v>35783861.088457584</v>
          </cell>
        </row>
      </sheetData>
      <sheetData sheetId="29">
        <row r="126">
          <cell r="C126">
            <v>43749520.559915811</v>
          </cell>
        </row>
      </sheetData>
      <sheetData sheetId="30">
        <row r="126">
          <cell r="C126">
            <v>39134226.343380027</v>
          </cell>
        </row>
      </sheetData>
      <sheetData sheetId="31">
        <row r="126">
          <cell r="C126">
            <v>35059965.100421578</v>
          </cell>
        </row>
      </sheetData>
      <sheetData sheetId="32">
        <row r="126">
          <cell r="C126">
            <v>43715890.687280156</v>
          </cell>
        </row>
      </sheetData>
      <sheetData sheetId="33">
        <row r="126">
          <cell r="C126">
            <v>38486689.065497331</v>
          </cell>
        </row>
      </sheetData>
      <sheetData sheetId="34">
        <row r="126">
          <cell r="C126">
            <v>59780890.638719127</v>
          </cell>
        </row>
      </sheetData>
      <sheetData sheetId="35">
        <row r="126">
          <cell r="C126">
            <v>47879437.357999355</v>
          </cell>
        </row>
      </sheetData>
      <sheetData sheetId="36">
        <row r="126">
          <cell r="C126">
            <v>6539924.5171286315</v>
          </cell>
        </row>
      </sheetData>
      <sheetData sheetId="37">
        <row r="126">
          <cell r="C126">
            <v>5983753.5677245231</v>
          </cell>
        </row>
      </sheetData>
      <sheetData sheetId="38">
        <row r="126">
          <cell r="C126">
            <v>17164889.580792751</v>
          </cell>
        </row>
      </sheetData>
      <sheetData sheetId="39">
        <row r="126">
          <cell r="C126">
            <v>31862895.949227393</v>
          </cell>
        </row>
      </sheetData>
      <sheetData sheetId="40">
        <row r="126">
          <cell r="C126">
            <v>20558831.063954648</v>
          </cell>
        </row>
      </sheetData>
      <sheetData sheetId="41">
        <row r="126">
          <cell r="C126">
            <v>27281723.456072163</v>
          </cell>
        </row>
      </sheetData>
      <sheetData sheetId="42">
        <row r="126">
          <cell r="C126">
            <v>9080552.0873055495</v>
          </cell>
        </row>
      </sheetData>
      <sheetData sheetId="43">
        <row r="126">
          <cell r="C126">
            <v>10804234.833107937</v>
          </cell>
        </row>
      </sheetData>
      <sheetData sheetId="44">
        <row r="126">
          <cell r="C126">
            <v>21566769.259232409</v>
          </cell>
        </row>
      </sheetData>
      <sheetData sheetId="45">
        <row r="126">
          <cell r="C126">
            <v>523733588.31223029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L44"/>
  <sheetViews>
    <sheetView tabSelected="1" workbookViewId="0">
      <selection activeCell="L18" sqref="L18"/>
    </sheetView>
  </sheetViews>
  <sheetFormatPr defaultRowHeight="15" x14ac:dyDescent="0.25"/>
  <cols>
    <col min="2" max="2" width="22.5703125" customWidth="1"/>
    <col min="3" max="3" width="14.85546875" customWidth="1"/>
    <col min="4" max="4" width="13.85546875" customWidth="1"/>
    <col min="5" max="5" width="13.42578125" customWidth="1"/>
    <col min="6" max="6" width="14.5703125" customWidth="1"/>
    <col min="7" max="7" width="13.85546875" customWidth="1"/>
    <col min="8" max="8" width="18" customWidth="1"/>
    <col min="9" max="9" width="20" customWidth="1"/>
    <col min="12" max="12" width="14.7109375" customWidth="1"/>
  </cols>
  <sheetData>
    <row r="2" spans="2:12" x14ac:dyDescent="0.25">
      <c r="B2" s="1" t="s">
        <v>0</v>
      </c>
      <c r="C2" s="2"/>
      <c r="D2" s="3">
        <v>2020</v>
      </c>
      <c r="E2" s="3">
        <v>2021</v>
      </c>
      <c r="F2" s="3">
        <v>2022</v>
      </c>
      <c r="G2" s="3">
        <v>2023</v>
      </c>
      <c r="H2" s="2"/>
      <c r="I2" s="4" t="s">
        <v>1</v>
      </c>
    </row>
    <row r="3" spans="2:12" x14ac:dyDescent="0.25">
      <c r="B3" s="1" t="s">
        <v>2</v>
      </c>
      <c r="C3" s="1"/>
      <c r="D3" s="5">
        <v>0</v>
      </c>
      <c r="E3" s="5">
        <v>0.3</v>
      </c>
      <c r="F3" s="5">
        <v>0.35</v>
      </c>
      <c r="G3" s="5">
        <v>0.35</v>
      </c>
      <c r="H3" s="2"/>
      <c r="I3" s="6">
        <f>SUM(D3:G3)</f>
        <v>0.99999999999999989</v>
      </c>
    </row>
    <row r="4" spans="2:12" x14ac:dyDescent="0.25">
      <c r="B4" s="2"/>
      <c r="C4" s="2"/>
      <c r="D4" s="2"/>
      <c r="E4" s="2"/>
      <c r="F4" s="2"/>
      <c r="G4" s="2"/>
      <c r="H4" s="2"/>
      <c r="I4" s="2"/>
    </row>
    <row r="5" spans="2:12" x14ac:dyDescent="0.25">
      <c r="B5" s="1" t="s">
        <v>3</v>
      </c>
      <c r="C5" s="7">
        <v>1</v>
      </c>
      <c r="D5" s="53"/>
      <c r="E5" s="53">
        <v>2.9000000000000001E-2</v>
      </c>
      <c r="F5" s="54">
        <v>2.8000000000000001E-2</v>
      </c>
      <c r="G5" s="54">
        <v>2.5999999999999999E-2</v>
      </c>
      <c r="H5" s="2"/>
      <c r="I5" s="8">
        <f>SUM(E5:G5)</f>
        <v>8.3000000000000004E-2</v>
      </c>
    </row>
    <row r="6" spans="2:12" x14ac:dyDescent="0.25">
      <c r="B6" s="9" t="s">
        <v>9</v>
      </c>
      <c r="C6" s="2"/>
      <c r="D6" s="2"/>
      <c r="E6" s="2"/>
      <c r="F6" s="2"/>
      <c r="G6" s="2"/>
      <c r="H6" s="2"/>
      <c r="I6" s="2"/>
    </row>
    <row r="7" spans="2:12" x14ac:dyDescent="0.25">
      <c r="B7" s="2" t="s">
        <v>4</v>
      </c>
      <c r="C7" s="2"/>
      <c r="D7" s="10">
        <f>C5*(1+D5)</f>
        <v>1</v>
      </c>
      <c r="E7" s="10">
        <f>D7*(1+E5)</f>
        <v>1.0289999999999999</v>
      </c>
      <c r="F7" s="10">
        <f>E7*(1+F5)</f>
        <v>1.057812</v>
      </c>
      <c r="G7" s="10">
        <f>F7*(1+G5)</f>
        <v>1.085315112</v>
      </c>
      <c r="H7" s="2"/>
      <c r="I7" s="2"/>
    </row>
    <row r="8" spans="2:12" x14ac:dyDescent="0.25">
      <c r="B8" s="2"/>
      <c r="C8" s="4" t="s">
        <v>5</v>
      </c>
      <c r="D8" s="2"/>
      <c r="E8" s="2"/>
      <c r="F8" s="2"/>
      <c r="G8" s="2"/>
      <c r="H8" s="2"/>
      <c r="I8" s="3" t="s">
        <v>6</v>
      </c>
    </row>
    <row r="9" spans="2:12" x14ac:dyDescent="0.25">
      <c r="B9" s="2" t="s">
        <v>7</v>
      </c>
      <c r="C9" s="56">
        <v>308083810.15000004</v>
      </c>
      <c r="D9" s="15">
        <f>$C$9*D7*D3</f>
        <v>0</v>
      </c>
      <c r="E9" s="15">
        <f>$C$9*E7*E3</f>
        <v>95105472.193305001</v>
      </c>
      <c r="F9" s="15">
        <f>$C$9*F7*F3</f>
        <v>114063162.98383713</v>
      </c>
      <c r="G9" s="15">
        <f>$C$9*G7*G3</f>
        <v>117028805.22141689</v>
      </c>
      <c r="H9" s="2"/>
      <c r="I9" s="11">
        <f>SUM(D9:G9)</f>
        <v>326197440.39855903</v>
      </c>
    </row>
    <row r="10" spans="2:12" x14ac:dyDescent="0.25">
      <c r="B10" s="2"/>
      <c r="C10" s="12"/>
      <c r="D10" s="2"/>
      <c r="E10" s="2"/>
      <c r="F10" s="2"/>
      <c r="G10" s="2"/>
      <c r="H10" s="2"/>
      <c r="I10" s="16">
        <f>I9/C9</f>
        <v>1.0587944891999999</v>
      </c>
      <c r="L10" s="13"/>
    </row>
    <row r="11" spans="2:12" x14ac:dyDescent="0.25">
      <c r="B11" s="2"/>
      <c r="C11" s="14"/>
      <c r="D11" s="2"/>
      <c r="E11" s="2"/>
      <c r="F11" s="2"/>
      <c r="G11" s="2"/>
      <c r="H11" s="2"/>
      <c r="I11" s="7" t="s">
        <v>8</v>
      </c>
    </row>
    <row r="13" spans="2:12" x14ac:dyDescent="0.25">
      <c r="I13" s="23">
        <f>I10</f>
        <v>1.0587944891999999</v>
      </c>
    </row>
    <row r="14" spans="2:12" ht="30" x14ac:dyDescent="0.25">
      <c r="H14" s="52" t="s">
        <v>10</v>
      </c>
      <c r="I14" s="57">
        <f>I13-100%</f>
        <v>5.8794489199999855E-2</v>
      </c>
      <c r="K14">
        <v>5.87944891999999</v>
      </c>
    </row>
    <row r="15" spans="2:12" ht="15.75" x14ac:dyDescent="0.25">
      <c r="B15" s="18"/>
      <c r="C15" s="19"/>
      <c r="D15" s="19"/>
      <c r="E15" s="19"/>
      <c r="F15" s="19"/>
      <c r="G15" s="19"/>
      <c r="H15" s="19"/>
    </row>
    <row r="16" spans="2:12" ht="31.5" customHeight="1" x14ac:dyDescent="0.25">
      <c r="B16" s="17"/>
      <c r="C16" s="20"/>
      <c r="D16" s="21"/>
      <c r="E16" s="20"/>
      <c r="F16" s="20"/>
      <c r="G16" s="60" t="s">
        <v>42</v>
      </c>
      <c r="H16" s="60"/>
    </row>
    <row r="17" spans="2:8" ht="15.75" x14ac:dyDescent="0.25">
      <c r="B17" s="17"/>
      <c r="C17" s="22"/>
      <c r="D17" s="22"/>
      <c r="E17" s="22"/>
      <c r="F17" s="22"/>
      <c r="G17" s="22"/>
      <c r="H17" s="22"/>
    </row>
    <row r="18" spans="2:8" ht="18" x14ac:dyDescent="0.25">
      <c r="B18" s="58" t="s">
        <v>11</v>
      </c>
      <c r="C18" s="58"/>
      <c r="D18" s="58"/>
      <c r="E18" s="58"/>
      <c r="F18" s="58"/>
    </row>
    <row r="19" spans="2:8" ht="18" x14ac:dyDescent="0.25">
      <c r="B19" s="24"/>
    </row>
    <row r="20" spans="2:8" ht="16.5" thickBot="1" x14ac:dyDescent="0.3">
      <c r="B20" s="59" t="s">
        <v>12</v>
      </c>
      <c r="C20" s="59"/>
      <c r="D20" s="59"/>
      <c r="E20" s="59"/>
      <c r="F20" s="59"/>
      <c r="G20" s="59"/>
      <c r="H20" s="59"/>
    </row>
    <row r="21" spans="2:8" ht="32.25" thickBot="1" x14ac:dyDescent="0.3">
      <c r="B21" s="25"/>
      <c r="C21" s="26">
        <v>2018</v>
      </c>
      <c r="D21" s="26" t="s">
        <v>13</v>
      </c>
      <c r="E21" s="26">
        <v>2020</v>
      </c>
      <c r="F21" s="26">
        <v>2021</v>
      </c>
      <c r="G21" s="26">
        <v>2022</v>
      </c>
      <c r="H21" s="26">
        <v>2023</v>
      </c>
    </row>
    <row r="22" spans="2:8" ht="50.25" x14ac:dyDescent="0.25">
      <c r="B22" s="25" t="s">
        <v>14</v>
      </c>
      <c r="C22" s="27">
        <v>952.4</v>
      </c>
      <c r="D22" s="28">
        <v>1052.0999999999999</v>
      </c>
      <c r="E22" s="28">
        <v>1141.4000000000001</v>
      </c>
      <c r="F22" s="28">
        <v>1230.8</v>
      </c>
      <c r="G22" s="28">
        <v>1321</v>
      </c>
      <c r="H22" s="28">
        <v>1410.9</v>
      </c>
    </row>
    <row r="23" spans="2:8" ht="32.25" thickBot="1" x14ac:dyDescent="0.3">
      <c r="B23" s="29" t="s">
        <v>15</v>
      </c>
      <c r="C23" s="30">
        <v>4.4000000000000004</v>
      </c>
      <c r="D23" s="31" t="s">
        <v>16</v>
      </c>
      <c r="E23" s="31">
        <v>4.0999999999999996</v>
      </c>
      <c r="F23" s="31">
        <v>4.2</v>
      </c>
      <c r="G23" s="31">
        <v>4.2</v>
      </c>
      <c r="H23" s="32">
        <v>4</v>
      </c>
    </row>
    <row r="24" spans="2:8" ht="32.25" thickBot="1" x14ac:dyDescent="0.3">
      <c r="B24" s="33" t="s">
        <v>17</v>
      </c>
      <c r="C24" s="34"/>
      <c r="D24" s="34"/>
      <c r="E24" s="34"/>
      <c r="F24" s="34"/>
      <c r="G24" s="34"/>
      <c r="H24" s="34"/>
    </row>
    <row r="25" spans="2:8" ht="15.75" x14ac:dyDescent="0.25">
      <c r="B25" s="35" t="s">
        <v>18</v>
      </c>
      <c r="C25" s="27">
        <v>4.4000000000000004</v>
      </c>
      <c r="D25" s="28">
        <v>-1.7</v>
      </c>
      <c r="E25" s="28">
        <v>2.9</v>
      </c>
      <c r="F25" s="28">
        <v>3.1</v>
      </c>
      <c r="G25" s="28">
        <v>3.3</v>
      </c>
      <c r="H25" s="28">
        <v>2.9</v>
      </c>
    </row>
    <row r="26" spans="2:8" ht="31.5" x14ac:dyDescent="0.25">
      <c r="B26" s="36" t="s">
        <v>19</v>
      </c>
      <c r="C26" s="37">
        <v>10.8</v>
      </c>
      <c r="D26" s="38">
        <v>-4.4000000000000004</v>
      </c>
      <c r="E26" s="38">
        <v>2.5</v>
      </c>
      <c r="F26" s="38">
        <v>1.1000000000000001</v>
      </c>
      <c r="G26" s="38">
        <v>1.1000000000000001</v>
      </c>
      <c r="H26" s="38">
        <v>1.1000000000000001</v>
      </c>
    </row>
    <row r="27" spans="2:8" ht="15.75" x14ac:dyDescent="0.25">
      <c r="B27" s="35" t="s">
        <v>20</v>
      </c>
      <c r="C27" s="37">
        <v>-1</v>
      </c>
      <c r="D27" s="38">
        <v>17.5</v>
      </c>
      <c r="E27" s="38">
        <v>6.2</v>
      </c>
      <c r="F27" s="39">
        <v>7</v>
      </c>
      <c r="G27" s="38">
        <v>7.2</v>
      </c>
      <c r="H27" s="38">
        <v>6.8</v>
      </c>
    </row>
    <row r="28" spans="2:8" ht="16.5" thickBot="1" x14ac:dyDescent="0.3">
      <c r="B28" s="33" t="s">
        <v>21</v>
      </c>
      <c r="C28" s="40">
        <v>3.6</v>
      </c>
      <c r="D28" s="41">
        <v>4.8</v>
      </c>
      <c r="E28" s="41">
        <v>4.2</v>
      </c>
      <c r="F28" s="41">
        <v>4.5</v>
      </c>
      <c r="G28" s="41">
        <v>4.5</v>
      </c>
      <c r="H28" s="41">
        <v>4.3</v>
      </c>
    </row>
    <row r="29" spans="2:8" ht="16.5" thickBot="1" x14ac:dyDescent="0.3">
      <c r="B29" s="33" t="s">
        <v>22</v>
      </c>
      <c r="C29" s="40">
        <v>9.6</v>
      </c>
      <c r="D29" s="42">
        <v>9</v>
      </c>
      <c r="E29" s="42">
        <v>6</v>
      </c>
      <c r="F29" s="42">
        <v>4.5</v>
      </c>
      <c r="G29" s="42">
        <v>4</v>
      </c>
      <c r="H29" s="42">
        <v>4</v>
      </c>
    </row>
    <row r="30" spans="2:8" ht="15.75" x14ac:dyDescent="0.25">
      <c r="B30" s="35" t="s">
        <v>23</v>
      </c>
      <c r="C30" s="37">
        <v>6.3</v>
      </c>
      <c r="D30" s="38">
        <v>5.0999999999999996</v>
      </c>
      <c r="E30" s="38">
        <v>4.3</v>
      </c>
      <c r="F30" s="38">
        <v>4.0999999999999996</v>
      </c>
      <c r="G30" s="38">
        <v>3.9</v>
      </c>
      <c r="H30" s="38">
        <v>3.6</v>
      </c>
    </row>
    <row r="31" spans="2:8" ht="31.5" x14ac:dyDescent="0.25">
      <c r="B31" s="35" t="s">
        <v>24</v>
      </c>
      <c r="C31" s="37">
        <v>6.5</v>
      </c>
      <c r="D31" s="38">
        <v>4.5</v>
      </c>
      <c r="E31" s="38">
        <v>4.4000000000000004</v>
      </c>
      <c r="F31" s="38">
        <v>4.2</v>
      </c>
      <c r="G31" s="38">
        <v>4</v>
      </c>
      <c r="H31" s="38">
        <v>3.8</v>
      </c>
    </row>
    <row r="32" spans="2:8" ht="48" thickBot="1" x14ac:dyDescent="0.3">
      <c r="B32" s="33" t="s">
        <v>25</v>
      </c>
      <c r="C32" s="40">
        <v>4.5</v>
      </c>
      <c r="D32" s="41">
        <v>9.5</v>
      </c>
      <c r="E32" s="41">
        <v>3.9</v>
      </c>
      <c r="F32" s="42">
        <v>3</v>
      </c>
      <c r="G32" s="42">
        <v>3</v>
      </c>
      <c r="H32" s="41">
        <v>2.6</v>
      </c>
    </row>
    <row r="33" spans="2:8" ht="32.25" thickBot="1" x14ac:dyDescent="0.3">
      <c r="B33" s="33" t="s">
        <v>26</v>
      </c>
      <c r="C33" s="40">
        <v>-1.2</v>
      </c>
      <c r="D33" s="41">
        <v>17.7</v>
      </c>
      <c r="E33" s="41">
        <v>6.8</v>
      </c>
      <c r="F33" s="41">
        <v>6.7</v>
      </c>
      <c r="G33" s="41">
        <v>6.9</v>
      </c>
      <c r="H33" s="41">
        <v>6.5</v>
      </c>
    </row>
    <row r="34" spans="2:8" ht="31.5" x14ac:dyDescent="0.25">
      <c r="B34" s="35" t="s">
        <v>27</v>
      </c>
      <c r="C34" s="37">
        <v>6.2</v>
      </c>
      <c r="D34" s="38">
        <v>3.5</v>
      </c>
      <c r="E34" s="38">
        <v>4.5999999999999996</v>
      </c>
      <c r="F34" s="38">
        <v>4.5</v>
      </c>
      <c r="G34" s="38">
        <v>4.4000000000000004</v>
      </c>
      <c r="H34" s="38">
        <v>3.9</v>
      </c>
    </row>
    <row r="35" spans="2:8" ht="32.25" thickBot="1" x14ac:dyDescent="0.3">
      <c r="B35" s="33" t="s">
        <v>28</v>
      </c>
      <c r="C35" s="40">
        <v>9.1</v>
      </c>
      <c r="D35" s="41">
        <v>7.2</v>
      </c>
      <c r="E35" s="41">
        <v>5.7</v>
      </c>
      <c r="F35" s="41">
        <v>5.0999999999999996</v>
      </c>
      <c r="G35" s="41">
        <v>4.5999999999999996</v>
      </c>
      <c r="H35" s="41">
        <v>4</v>
      </c>
    </row>
    <row r="36" spans="2:8" ht="31.5" x14ac:dyDescent="0.25">
      <c r="B36" s="35" t="s">
        <v>29</v>
      </c>
      <c r="C36" s="37">
        <v>8.1</v>
      </c>
      <c r="D36" s="38" t="s">
        <v>30</v>
      </c>
      <c r="E36" s="43">
        <v>4.5</v>
      </c>
      <c r="F36" s="38">
        <v>4.9000000000000004</v>
      </c>
      <c r="G36" s="38">
        <v>5.3</v>
      </c>
      <c r="H36" s="38">
        <v>4.4000000000000004</v>
      </c>
    </row>
    <row r="37" spans="2:8" ht="34.5" thickBot="1" x14ac:dyDescent="0.3">
      <c r="B37" s="35" t="s">
        <v>31</v>
      </c>
      <c r="C37" s="37">
        <v>9.6</v>
      </c>
      <c r="D37" s="38" t="s">
        <v>32</v>
      </c>
      <c r="E37" s="43">
        <v>5.5</v>
      </c>
      <c r="F37" s="38">
        <v>5.8</v>
      </c>
      <c r="G37" s="38">
        <v>6.1</v>
      </c>
      <c r="H37" s="38">
        <v>5.0999999999999996</v>
      </c>
    </row>
    <row r="38" spans="2:8" ht="36" thickBot="1" x14ac:dyDescent="0.3">
      <c r="B38" s="44" t="s">
        <v>33</v>
      </c>
      <c r="C38" s="27">
        <v>-4.4000000000000004</v>
      </c>
      <c r="D38" s="28">
        <v>-4.7</v>
      </c>
      <c r="E38" s="45">
        <v>-4.5</v>
      </c>
      <c r="F38" s="46">
        <v>-4</v>
      </c>
      <c r="G38" s="28">
        <v>-3.8</v>
      </c>
      <c r="H38" s="28">
        <v>-3.5</v>
      </c>
    </row>
    <row r="39" spans="2:8" ht="31.5" x14ac:dyDescent="0.25">
      <c r="B39" s="35" t="s">
        <v>34</v>
      </c>
      <c r="C39" s="27"/>
      <c r="D39" s="28"/>
      <c r="E39" s="45"/>
      <c r="F39" s="28"/>
      <c r="G39" s="28"/>
      <c r="H39" s="28"/>
    </row>
    <row r="40" spans="2:8" ht="15.75" x14ac:dyDescent="0.25">
      <c r="B40" s="35" t="s">
        <v>35</v>
      </c>
      <c r="C40" s="37">
        <v>3.27</v>
      </c>
      <c r="D40" s="38" t="s">
        <v>36</v>
      </c>
      <c r="E40" s="47">
        <v>3</v>
      </c>
      <c r="F40" s="38">
        <v>2.8</v>
      </c>
      <c r="G40" s="38">
        <v>2.6</v>
      </c>
      <c r="H40" s="38">
        <v>2.4</v>
      </c>
    </row>
    <row r="41" spans="2:8" ht="16.5" thickBot="1" x14ac:dyDescent="0.3">
      <c r="B41" s="33" t="s">
        <v>37</v>
      </c>
      <c r="C41" s="40">
        <v>4.63</v>
      </c>
      <c r="D41" s="41" t="s">
        <v>38</v>
      </c>
      <c r="E41" s="48">
        <v>3.1</v>
      </c>
      <c r="F41" s="55">
        <v>2.9</v>
      </c>
      <c r="G41" s="55">
        <v>2.8</v>
      </c>
      <c r="H41" s="55">
        <v>2.6</v>
      </c>
    </row>
    <row r="42" spans="2:8" ht="16.5" thickBot="1" x14ac:dyDescent="0.3">
      <c r="B42" s="33" t="s">
        <v>39</v>
      </c>
      <c r="C42" s="40">
        <v>6.3</v>
      </c>
      <c r="D42" s="41">
        <v>6.2</v>
      </c>
      <c r="E42" s="41">
        <v>4.2</v>
      </c>
      <c r="F42" s="41">
        <v>3.5</v>
      </c>
      <c r="G42" s="42">
        <v>3</v>
      </c>
      <c r="H42" s="41">
        <v>2.7</v>
      </c>
    </row>
    <row r="43" spans="2:8" ht="15.75" x14ac:dyDescent="0.25">
      <c r="B43" s="49" t="s">
        <v>40</v>
      </c>
      <c r="C43" s="50">
        <v>5068.1000000000004</v>
      </c>
      <c r="D43" s="51">
        <v>5154</v>
      </c>
      <c r="E43" s="51">
        <v>5242</v>
      </c>
      <c r="F43" s="51">
        <v>5340</v>
      </c>
      <c r="G43" s="51">
        <v>5435</v>
      </c>
      <c r="H43" s="51">
        <v>5535</v>
      </c>
    </row>
    <row r="44" spans="2:8" ht="32.25" thickBot="1" x14ac:dyDescent="0.3">
      <c r="B44" s="33" t="s">
        <v>41</v>
      </c>
      <c r="C44" s="40">
        <v>2.5</v>
      </c>
      <c r="D44" s="41">
        <v>1.7</v>
      </c>
      <c r="E44" s="41">
        <v>1.7</v>
      </c>
      <c r="F44" s="41">
        <v>1.9</v>
      </c>
      <c r="G44" s="41">
        <v>1.8</v>
      </c>
      <c r="H44" s="41">
        <v>1.8</v>
      </c>
    </row>
  </sheetData>
  <mergeCells count="3">
    <mergeCell ref="B18:F18"/>
    <mergeCell ref="B20:H20"/>
    <mergeCell ref="G16:H16"/>
  </mergeCells>
  <pageMargins left="0.7" right="0.7" top="0.75" bottom="0.75" header="0.3" footer="0.3"/>
  <pageSetup paperSize="9" scale="65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202703EF26E6D4E977A1588C092D7CF" ma:contentTypeVersion="8" ma:contentTypeDescription="Create a new document." ma:contentTypeScope="" ma:versionID="5c3bf62fb088b932dfe711672233914c">
  <xsd:schema xmlns:xsd="http://www.w3.org/2001/XMLSchema" xmlns:xs="http://www.w3.org/2001/XMLSchema" xmlns:p="http://schemas.microsoft.com/office/2006/metadata/properties" xmlns:ns2="65f635d2-82ea-4d78-897f-ada8f4f641e5" targetNamespace="http://schemas.microsoft.com/office/2006/metadata/properties" ma:root="true" ma:fieldsID="6f3f24496ff13eaba71698c08ebaad7c" ns2:_="">
    <xsd:import namespace="65f635d2-82ea-4d78-897f-ada8f4f641e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5f635d2-82ea-4d78-897f-ada8f4f641e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Location" ma:index="12" nillable="true" ma:displayName="Location" ma:internalName="MediaServiceLocatio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4E5E65C7-19AA-4AE1-9CD4-A7D0296F18E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5f635d2-82ea-4d78-897f-ada8f4f641e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194C2DC3-D5DA-4881-9FF2-274685B95CC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3FF545F3-B6CD-45B2-8718-977038FB2D37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Indice Inflatie-COVASNA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Valentina Nicolescu</dc:creator>
  <cp:lastModifiedBy>IB</cp:lastModifiedBy>
  <cp:lastPrinted>2020-01-08T14:02:24Z</cp:lastPrinted>
  <dcterms:created xsi:type="dcterms:W3CDTF">2019-12-04T09:23:22Z</dcterms:created>
  <dcterms:modified xsi:type="dcterms:W3CDTF">2020-05-12T06:50:23Z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0x010100C202703EF26E6D4E977A1588C092D7CF</vt:lpwstr>
  </property>
</Properties>
</file>